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xr:revisionPtr revIDLastSave="0" documentId="13_ncr:1_{13467C5A-752F-4EA4-BC49-50A844925EBE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++" sheetId="39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41093.4422685184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26" i="39" l="1"/>
  <c r="D23" i="39"/>
  <c r="D21" i="39"/>
  <c r="D19" i="39"/>
  <c r="D18" i="39"/>
  <c r="D16" i="39"/>
  <c r="D14" i="39"/>
  <c r="D13" i="39"/>
  <c r="D11" i="39"/>
  <c r="C24" i="39"/>
  <c r="D28" i="39" l="1"/>
  <c r="D24" i="39"/>
  <c r="D27" i="39" s="1"/>
  <c r="C30" i="39" s="1"/>
  <c r="C29" i="39" l="1"/>
  <c r="D29" i="39"/>
</calcChain>
</file>

<file path=xl/sharedStrings.xml><?xml version="1.0" encoding="utf-8"?>
<sst xmlns="http://schemas.openxmlformats.org/spreadsheetml/2006/main" count="27" uniqueCount="26">
  <si>
    <t>E1 Culture générale</t>
  </si>
  <si>
    <t>E2 Langue no2 (niveau B1)</t>
  </si>
  <si>
    <t>EF1 langue 3 facultatif (niveau B1)</t>
  </si>
  <si>
    <t>E3 CEJM</t>
  </si>
  <si>
    <t>E4 Bloc 1 RCI (5 compétences &amp; Anglais niveau B2)</t>
  </si>
  <si>
    <t>E5 Bloc 2 MOI (7 compétences)</t>
  </si>
  <si>
    <t>E6 Bloc 3 DCI (5 compétences)</t>
  </si>
  <si>
    <t>NOTE</t>
  </si>
  <si>
    <t>COEF</t>
  </si>
  <si>
    <t>SCORE</t>
  </si>
  <si>
    <t>BTS CI</t>
  </si>
  <si>
    <t>Total hors épreuve facultative</t>
  </si>
  <si>
    <t>Total après épreuve facultative</t>
  </si>
  <si>
    <t>Moyenne matières Pro</t>
  </si>
  <si>
    <t>Moyenne BTS</t>
  </si>
  <si>
    <t>Echec ou Succès et Possibilité Rattrapage</t>
  </si>
  <si>
    <t xml:space="preserve">SIMULATION NOTES BTS </t>
  </si>
  <si>
    <t>NE REMPLIR QUE VOS NOTES "ESPEREES" DANS LA PARTIE JAUNE SANS CHANGER LE RESTE</t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</si>
  <si>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Calibri"/>
        <family val="2"/>
      </rPr>
      <t>4h écrit (3)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</si>
  <si>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Calibri"/>
        <family val="2"/>
      </rPr>
      <t>3h écrit (1.5)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</si>
  <si>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Calibri"/>
        <family val="2"/>
      </rPr>
      <t>20mn oral (1.5)</t>
    </r>
  </si>
  <si>
    <r>
      <t>·</t>
    </r>
    <r>
      <rPr>
        <sz val="12"/>
        <color rgb="FFFF0000"/>
        <rFont val="Times New Roman"/>
        <family val="1"/>
      </rPr>
      <t xml:space="preserve">         </t>
    </r>
    <r>
      <rPr>
        <sz val="12"/>
        <color rgb="FFFF0000"/>
        <rFont val="Calibri"/>
        <family val="2"/>
      </rPr>
      <t>45 mn oral (3)</t>
    </r>
  </si>
  <si>
    <r>
      <t>·</t>
    </r>
    <r>
      <rPr>
        <sz val="12"/>
        <color rgb="FFFF0000"/>
        <rFont val="Times New Roman"/>
        <family val="1"/>
      </rPr>
      <t xml:space="preserve">         </t>
    </r>
    <r>
      <rPr>
        <sz val="12"/>
        <color rgb="FFFF0000"/>
        <rFont val="Calibri"/>
        <family val="2"/>
      </rPr>
      <t>3h écrit (4)</t>
    </r>
  </si>
  <si>
    <r>
      <t>·</t>
    </r>
    <r>
      <rPr>
        <sz val="12"/>
        <color rgb="FFFF0000"/>
        <rFont val="Times New Roman"/>
        <family val="1"/>
      </rPr>
      <t xml:space="preserve">         </t>
    </r>
    <r>
      <rPr>
        <sz val="12"/>
        <color rgb="FFFF0000"/>
        <rFont val="Calibri"/>
        <family val="2"/>
      </rPr>
      <t>4h écrit (5)</t>
    </r>
  </si>
  <si>
    <r>
      <t>·</t>
    </r>
    <r>
      <rPr>
        <sz val="12"/>
        <color rgb="FFFF0000"/>
        <rFont val="Times New Roman"/>
        <family val="1"/>
      </rPr>
      <t xml:space="preserve">         </t>
    </r>
    <r>
      <rPr>
        <sz val="12"/>
        <color rgb="FFFF0000"/>
        <rFont val="Calibri"/>
        <family val="2"/>
      </rPr>
      <t>30mn oral (4)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</si>
  <si>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Calibri"/>
        <family val="2"/>
      </rPr>
      <t>20mn oral (points bonus)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</si>
</sst>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Calibri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Symbol"/>
      <family val="1"/>
      <charset val="2"/>
    </font>
    <font>
      <sz val="12"/>
      <color rgb="FFFF0000"/>
      <name val="Times New Roman"/>
      <family val="1"/>
    </font>
    <font>
      <sz val="12"/>
      <color rgb="FFFF0000"/>
      <name val="Calibri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3" fillId="0" borderId="4" xfId="0" applyFont="1" applyBorder="1"/>
    <xf numFmtId="0" fontId="4" fillId="0" borderId="12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" fillId="0" borderId="7" xfId="0" applyFont="1" applyBorder="1"/>
    <xf numFmtId="0" fontId="8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" fillId="0" borderId="1" xfId="0" applyFont="1" applyBorder="1"/>
    <xf numFmtId="0" fontId="8" fillId="5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5891-63A4-41B0-8F0D-37325E314747}">
  <dimension ref="A5:D30"/>
  <sheetViews>
    <sheetView tabSelected="1" workbookViewId="0">
      <selection activeCell="B20" sqref="B20"/>
    </sheetView>
  </sheetViews>
  <sheetFormatPr baseColWidth="10" defaultRowHeight="12.75" x14ac:dyDescent="0.2"/>
  <cols>
    <col min="1" max="1" width="73.140625" bestFit="1" customWidth="1"/>
    <col min="2" max="2" width="7.7109375" style="1" bestFit="1" customWidth="1"/>
    <col min="3" max="3" width="20.5703125" style="1" bestFit="1" customWidth="1"/>
    <col min="4" max="4" width="57.140625" style="1" customWidth="1"/>
  </cols>
  <sheetData>
    <row r="5" spans="1:4" ht="26.25" x14ac:dyDescent="0.4">
      <c r="A5" s="32" t="s">
        <v>16</v>
      </c>
    </row>
    <row r="6" spans="1:4" ht="36" x14ac:dyDescent="0.25">
      <c r="A6" s="33" t="s">
        <v>17</v>
      </c>
    </row>
    <row r="8" spans="1:4" ht="13.5" thickBot="1" x14ac:dyDescent="0.25"/>
    <row r="9" spans="1:4" ht="16.5" thickBot="1" x14ac:dyDescent="0.3">
      <c r="A9" s="8" t="s">
        <v>10</v>
      </c>
      <c r="B9" s="9" t="s">
        <v>7</v>
      </c>
      <c r="C9" s="9" t="s">
        <v>8</v>
      </c>
      <c r="D9" s="10" t="s">
        <v>9</v>
      </c>
    </row>
    <row r="10" spans="1:4" ht="15.75" x14ac:dyDescent="0.2">
      <c r="A10" s="11" t="s">
        <v>0</v>
      </c>
      <c r="B10" s="12"/>
      <c r="C10" s="13"/>
      <c r="D10" s="13"/>
    </row>
    <row r="11" spans="1:4" ht="16.5" thickBot="1" x14ac:dyDescent="0.25">
      <c r="A11" s="14" t="s">
        <v>18</v>
      </c>
      <c r="B11" s="15">
        <v>6</v>
      </c>
      <c r="C11" s="16">
        <v>3</v>
      </c>
      <c r="D11" s="16">
        <f>B11*C11</f>
        <v>18</v>
      </c>
    </row>
    <row r="12" spans="1:4" ht="15.75" x14ac:dyDescent="0.2">
      <c r="A12" s="11" t="s">
        <v>1</v>
      </c>
      <c r="B12" s="17"/>
      <c r="C12" s="18"/>
      <c r="D12" s="18"/>
    </row>
    <row r="13" spans="1:4" ht="15.75" x14ac:dyDescent="0.2">
      <c r="A13" s="19" t="s">
        <v>19</v>
      </c>
      <c r="B13" s="15">
        <v>8</v>
      </c>
      <c r="C13" s="16">
        <v>1.5</v>
      </c>
      <c r="D13" s="16">
        <f>B13*C13</f>
        <v>12</v>
      </c>
    </row>
    <row r="14" spans="1:4" ht="15.75" x14ac:dyDescent="0.2">
      <c r="A14" s="19" t="s">
        <v>20</v>
      </c>
      <c r="B14" s="15">
        <v>8</v>
      </c>
      <c r="C14" s="16">
        <v>1.5</v>
      </c>
      <c r="D14" s="16">
        <f>B14*C14</f>
        <v>12</v>
      </c>
    </row>
    <row r="15" spans="1:4" ht="15.75" x14ac:dyDescent="0.2">
      <c r="A15" s="11" t="s">
        <v>3</v>
      </c>
      <c r="B15" s="17"/>
      <c r="C15" s="18"/>
      <c r="D15" s="18"/>
    </row>
    <row r="16" spans="1:4" ht="16.5" thickBot="1" x14ac:dyDescent="0.25">
      <c r="A16" s="14" t="s">
        <v>18</v>
      </c>
      <c r="B16" s="15">
        <v>11</v>
      </c>
      <c r="C16" s="16">
        <v>3</v>
      </c>
      <c r="D16" s="16">
        <f>B16*C16</f>
        <v>33</v>
      </c>
    </row>
    <row r="17" spans="1:4" ht="15.75" x14ac:dyDescent="0.2">
      <c r="A17" s="20" t="s">
        <v>4</v>
      </c>
      <c r="B17" s="17"/>
      <c r="C17" s="18"/>
      <c r="D17" s="18"/>
    </row>
    <row r="18" spans="1:4" ht="15.75" x14ac:dyDescent="0.2">
      <c r="A18" s="21" t="s">
        <v>21</v>
      </c>
      <c r="B18" s="15">
        <v>10</v>
      </c>
      <c r="C18" s="16">
        <v>3</v>
      </c>
      <c r="D18" s="16">
        <f>B18*C18</f>
        <v>30</v>
      </c>
    </row>
    <row r="19" spans="1:4" ht="16.5" thickBot="1" x14ac:dyDescent="0.25">
      <c r="A19" s="22" t="s">
        <v>22</v>
      </c>
      <c r="B19" s="15">
        <v>11</v>
      </c>
      <c r="C19" s="16">
        <v>4</v>
      </c>
      <c r="D19" s="16">
        <f>B19*C19</f>
        <v>44</v>
      </c>
    </row>
    <row r="20" spans="1:4" ht="15.75" x14ac:dyDescent="0.2">
      <c r="A20" s="20" t="s">
        <v>5</v>
      </c>
      <c r="B20" s="17"/>
      <c r="C20" s="18"/>
      <c r="D20" s="18"/>
    </row>
    <row r="21" spans="1:4" ht="16.5" thickBot="1" x14ac:dyDescent="0.25">
      <c r="A21" s="22" t="s">
        <v>23</v>
      </c>
      <c r="B21" s="15">
        <v>9</v>
      </c>
      <c r="C21" s="16">
        <v>5</v>
      </c>
      <c r="D21" s="16">
        <f>B21*C21</f>
        <v>45</v>
      </c>
    </row>
    <row r="22" spans="1:4" ht="15.75" x14ac:dyDescent="0.2">
      <c r="A22" s="20" t="s">
        <v>6</v>
      </c>
      <c r="B22" s="17"/>
      <c r="C22" s="18"/>
      <c r="D22" s="18"/>
    </row>
    <row r="23" spans="1:4" ht="16.5" thickBot="1" x14ac:dyDescent="0.25">
      <c r="A23" s="22" t="s">
        <v>24</v>
      </c>
      <c r="B23" s="15">
        <v>12</v>
      </c>
      <c r="C23" s="16">
        <v>4</v>
      </c>
      <c r="D23" s="16">
        <f>B23*C23</f>
        <v>48</v>
      </c>
    </row>
    <row r="24" spans="1:4" ht="16.5" thickBot="1" x14ac:dyDescent="0.3">
      <c r="A24" s="23" t="s">
        <v>11</v>
      </c>
      <c r="B24" s="24"/>
      <c r="C24" s="25">
        <f>C11+C13+C14+C16+C18+C19+C21+C23</f>
        <v>25</v>
      </c>
      <c r="D24" s="25">
        <f>D11+D13+D14+D16+D18+D19+D21+D23</f>
        <v>242</v>
      </c>
    </row>
    <row r="25" spans="1:4" ht="15.75" x14ac:dyDescent="0.2">
      <c r="A25" s="11" t="s">
        <v>2</v>
      </c>
      <c r="B25" s="13"/>
      <c r="C25" s="13"/>
      <c r="D25" s="13"/>
    </row>
    <row r="26" spans="1:4" ht="16.5" thickBot="1" x14ac:dyDescent="0.25">
      <c r="A26" s="14" t="s">
        <v>25</v>
      </c>
      <c r="B26" s="26">
        <v>14</v>
      </c>
      <c r="C26" s="27"/>
      <c r="D26" s="27">
        <f>IF(B26&gt;10,B26-10,0)</f>
        <v>4</v>
      </c>
    </row>
    <row r="27" spans="1:4" ht="16.5" thickBot="1" x14ac:dyDescent="0.3">
      <c r="A27" s="8" t="s">
        <v>12</v>
      </c>
      <c r="B27" s="28"/>
      <c r="C27" s="28"/>
      <c r="D27" s="25">
        <f>D24+D26</f>
        <v>246</v>
      </c>
    </row>
    <row r="28" spans="1:4" ht="16.5" thickBot="1" x14ac:dyDescent="0.3">
      <c r="A28" s="29" t="s">
        <v>13</v>
      </c>
      <c r="B28" s="30"/>
      <c r="C28" s="30"/>
      <c r="D28" s="31">
        <f>(D18+D19+D21+D23)/(C18+C19+C21+C23)</f>
        <v>10.4375</v>
      </c>
    </row>
    <row r="29" spans="1:4" ht="40.5" customHeight="1" x14ac:dyDescent="0.3">
      <c r="A29" s="2" t="s">
        <v>15</v>
      </c>
      <c r="B29" s="3"/>
      <c r="C29" s="6" t="str">
        <f>IF($C$30&gt;9.99,"SUCCES BTS","ECHEC BTS")</f>
        <v>ECHEC BTS</v>
      </c>
      <c r="D29" s="34" t="str">
        <f>IF(C30&gt;9.99, "ADMIS",IF(AND(D28&gt;9.99,C30&lt;9.99),"RATTRAPAGE","PAS DE RATTRAPAGE"))</f>
        <v>RATTRAPAGE</v>
      </c>
    </row>
    <row r="30" spans="1:4" ht="21" thickBot="1" x14ac:dyDescent="0.35">
      <c r="A30" s="4" t="s">
        <v>14</v>
      </c>
      <c r="B30" s="5"/>
      <c r="C30" s="7">
        <f>$D$27/$C$24</f>
        <v>9.84</v>
      </c>
      <c r="D30" s="35"/>
    </row>
  </sheetData>
  <mergeCells count="1">
    <mergeCell ref="D29:D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Lahaye</dc:creator>
  <cp:lastModifiedBy>VALERY LEPINETTE</cp:lastModifiedBy>
  <cp:lastPrinted>2008-07-03T23:30:35Z</cp:lastPrinted>
  <dcterms:created xsi:type="dcterms:W3CDTF">2007-06-08T20:38:29Z</dcterms:created>
  <dcterms:modified xsi:type="dcterms:W3CDTF">2023-04-06T11:54:25Z</dcterms:modified>
</cp:coreProperties>
</file>